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1"/>
  </bookViews>
  <sheets>
    <sheet name="Sheet2"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<sst xmlns="http://schemas.openxmlformats.org/spreadsheetml/2006/main" count="50" uniqueCount="46">
  <si>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2024年计划生育转移支付资金分配表</t>
  </si>
  <si>
    <t>资金分配科室：人口家庭与老龄健康科</t>
  </si>
  <si>
    <t xml:space="preserve">        单位:万元</t>
  </si>
  <si>
    <t>分配资金项目名称及文号</t>
  </si>
  <si>
    <t>项目名称</t>
  </si>
  <si>
    <t>资金文号</t>
  </si>
  <si>
    <t>分配金额</t>
  </si>
  <si>
    <t>计划生育转移支付</t>
  </si>
  <si>
    <t>内财社〔2024〕614号</t>
  </si>
  <si>
    <t>分配方案及依据</t>
  </si>
  <si>
    <t>一、分配农村牧区部分计划生育家庭奖励扶助资金946.0万元。依据文件：《内蒙古自治区财政厅 人口计生委关于印发〈全区农村牧区部分计划生育家庭奖励扶助专项资金管理办法（试行）〉的通知书》（内财教[2005]710号）、《内蒙古自治区人民政府关于印发基本公共服务领域自治区与盟市共同财政事权和支出责任划分改革实施方案的通知》（内政发[2018]46号）。奖扶标准960元/人/年，中央标准中中央财政负担80%，根据2024年各旗县实际目标人群所需资金数，2023年据实结算调整资金数，共分配资金925.0万元。　　　　　　　　二、分配计划生育家庭特别扶助资金196.0万元。依据文件：《内蒙古自治区财政厅 人口和计划生育委员会关于印发〈内蒙古计划生育家庭特别扶助制度专项资金管理暂行办法实施细则〉的通知》（内财教[2011]461号）、《内蒙古自治区财政厅 卫生健康委员会关于调整计划生育家庭特别扶助制度扶助标准的通知》（内财社[2022]1078号）、《国家人口计生委 财政部关于将三级以上计划生育手术并发症人员纳入计划生育特别扶助制度的通知》（人口政法[2011]62号）。计划生育特别扶助制度中央标准：独生子女死亡7080元/人/年；独生子女伤残5520元 /人/年；计划生育手术并发症扶助标准：三级：3120元/人/元；二级：4680元/人/年；一级：6240元/人/年。中央标准中中央财政负担80%。根据各旗县市区2024年实际确认目标人数及2023年据实结算调整资金数，共分配资金189.0万元。
三、绩效调整资金3万元。按照2023年计划生育转移支付项目绩效评价评价结果进行分配。
四、分配2023年中央少拨补助资金。按照2024年农村牧区部分计划生育家庭奖励扶助实际目标人数所占比例进行分配，共分配资金36万元。                                                             
                                　　　　　　　　　　　　　　　　　　　　　　　　　　　　　　　　　　　　　　  　　　　　　　　　　　　　　　　科主任签字：                                         
                                        日  期： 年   月  日</t>
  </si>
  <si>
    <t>分管领导审批意见</t>
  </si>
  <si>
    <t xml:space="preserve">
                                领导签字：
                                             日  期： 年   月  日</t>
  </si>
  <si>
    <t>党组会议审批意见</t>
  </si>
  <si>
    <t>财务调整修改方案</t>
  </si>
  <si>
    <t xml:space="preserve">                   分管财务副主任签字：</t>
  </si>
  <si>
    <t>收文时间：2024年6月28日</t>
  </si>
  <si>
    <t>送达科室时间：2024年6月28日</t>
  </si>
  <si>
    <t xml:space="preserve">         送达财政签批时间：2024年7月3日</t>
  </si>
  <si>
    <t>附件1：</t>
  </si>
  <si>
    <t>单位：万元</t>
  </si>
  <si>
    <t>地区</t>
  </si>
  <si>
    <t>2024年应补助资金</t>
  </si>
  <si>
    <t>绩效调整资金</t>
  </si>
  <si>
    <t>2023年据实结算调整资金</t>
  </si>
  <si>
    <t xml:space="preserve">2023年
中央少拨补助资金
</t>
  </si>
  <si>
    <t>2024年
核定资金</t>
  </si>
  <si>
    <t>已提前下达2024年补助资金</t>
  </si>
  <si>
    <t>本次下达
补助资金</t>
  </si>
  <si>
    <t xml:space="preserve">农村部分计划生育家庭奖励扶助制度目标人数
</t>
  </si>
  <si>
    <t>计划生育家庭特别扶助制度目标人数</t>
  </si>
  <si>
    <t>农村部分计划生育
家庭奖励扶助制度
补助资金</t>
  </si>
  <si>
    <t>计划生育家庭特别扶助制度补助资金</t>
  </si>
  <si>
    <t>合计</t>
  </si>
  <si>
    <t>农村部分计划生育家庭奖励扶助制度补助资金</t>
  </si>
  <si>
    <t>集宁区</t>
  </si>
  <si>
    <t>察右翼前旗</t>
  </si>
  <si>
    <t>察右翼中旗</t>
  </si>
  <si>
    <t>察右翼后旗</t>
  </si>
  <si>
    <t>丰镇市</t>
  </si>
  <si>
    <t>凉城县</t>
  </si>
  <si>
    <t>兴和县</t>
  </si>
  <si>
    <t>卓资县</t>
  </si>
  <si>
    <t>四子王旗</t>
  </si>
  <si>
    <t>商都县</t>
  </si>
  <si>
    <t>化德县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</si>
</sst>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0.00\)"/>
  </numFmts>
  <fonts count="29">
    <font>
      <sz val="11"/>
      <color theme="1"/>
      <name val="宋体"/>
      <charset val="134"/>
      <scheme val="minor"/>
    </font>
    <font>
      <sz val="11"/>
      <color theme="1"/>
      <name val="黑体"/>
      <charset val="134"/>
    </font>
    <font>
      <sz val="20"/>
      <color theme="1"/>
      <name val="方正小标宋_GBK"/>
      <charset val="134"/>
    </font>
    <font>
      <sz val="12"/>
      <color theme="1"/>
      <name val="宋体"/>
      <charset val="134"/>
      <scheme val="minor"/>
    </font>
    <font>
      <sz val="16"/>
      <color theme="1"/>
      <name val="方正黑体_GBK"/>
      <charset val="134"/>
    </font>
    <font>
      <b/>
      <sz val="12"/>
      <color theme="1"/>
      <name val="仿宋"/>
      <charset val="134"/>
    </font>
    <font>
      <sz val="12"/>
      <color theme="1"/>
      <name val="仿宋"/>
      <charset val="134"/>
    </font>
    <font>
      <sz val="12"/>
      <color theme="1"/>
      <name val="方正小标宋简体"/>
      <charset val="134"/>
    </font>
    <font>
      <b/>
      <sz val="18"/>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177" fontId="6" fillId="0" borderId="2" xfId="0" applyNumberFormat="1" applyFont="1" applyBorder="1" applyAlignment="1">
      <alignment horizontal="center" vertical="center"/>
    </xf>
    <xf numFmtId="0" fontId="6" fillId="0" borderId="2"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0" fillId="0" borderId="6" xfId="0" applyBorder="1" applyAlignment="1">
      <alignment vertical="center"/>
    </xf>
    <xf numFmtId="0" fontId="0" fillId="0" borderId="0" xfId="0" applyAlignment="1">
      <alignment vertical="center"/>
    </xf>
    <xf numFmtId="176" fontId="0" fillId="0" borderId="0" xfId="0" applyNumberFormat="1">
      <alignment vertical="center"/>
    </xf>
    <xf numFmtId="0" fontId="0" fillId="0" borderId="0" xfId="0" applyNumberForma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8" fontId="6" fillId="0" borderId="2" xfId="0" applyNumberFormat="1" applyFont="1" applyBorder="1" applyAlignment="1">
      <alignment horizontal="center" vertical="center"/>
    </xf>
    <xf numFmtId="178" fontId="7" fillId="0" borderId="2" xfId="0" applyNumberFormat="1" applyFont="1" applyBorder="1" applyAlignment="1">
      <alignment horizontal="center" vertical="center"/>
    </xf>
    <xf numFmtId="0" fontId="0" fillId="0" borderId="0" xfId="0" applyAlignment="1">
      <alignment horizontal="left" vertical="center"/>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9" fillId="0" borderId="9" xfId="0" applyFont="1" applyFill="1" applyBorder="1" applyAlignment="1" applyProtection="1">
      <alignment horizontal="left" vertical="center" wrapText="1"/>
    </xf>
    <xf numFmtId="0" fontId="9" fillId="0" borderId="0" xfId="0" applyFont="1" applyFill="1" applyBorder="1" applyAlignment="1" applyProtection="1">
      <alignment vertical="center"/>
    </xf>
    <xf numFmtId="0" fontId="9"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0" borderId="10" xfId="0" applyFont="1" applyFill="1" applyBorder="1" applyAlignment="1" applyProtection="1">
      <alignment horizontal="justify" vertical="center" wrapText="1"/>
    </xf>
    <xf numFmtId="0" fontId="9" fillId="0" borderId="6" xfId="0" applyFont="1" applyFill="1" applyBorder="1" applyAlignment="1" applyProtection="1">
      <alignment horizontal="justify" vertical="center" wrapText="1"/>
    </xf>
    <xf numFmtId="0" fontId="9" fillId="0" borderId="11" xfId="0" applyFont="1" applyFill="1" applyBorder="1" applyAlignment="1" applyProtection="1">
      <alignment horizontal="justify" vertical="center" wrapText="1"/>
    </xf>
    <xf numFmtId="0" fontId="9" fillId="0" borderId="4" xfId="0" applyFont="1" applyFill="1" applyBorder="1" applyAlignment="1" applyProtection="1">
      <alignment horizontal="center" vertical="center" wrapText="1"/>
    </xf>
    <xf numFmtId="0" fontId="9" fillId="0" borderId="12" xfId="0" applyFont="1" applyFill="1" applyBorder="1" applyAlignment="1" applyProtection="1">
      <alignment horizontal="justify" vertical="center" wrapText="1"/>
    </xf>
    <xf numFmtId="0" fontId="9" fillId="0" borderId="9" xfId="0" applyFont="1" applyFill="1" applyBorder="1" applyAlignment="1" applyProtection="1">
      <alignment horizontal="justify" vertical="center" wrapText="1"/>
    </xf>
    <xf numFmtId="0" fontId="9" fillId="0" borderId="5" xfId="0" applyFont="1" applyFill="1" applyBorder="1" applyAlignment="1" applyProtection="1">
      <alignment horizontal="justify" vertical="center" wrapText="1"/>
    </xf>
    <xf numFmtId="0" fontId="9" fillId="0" borderId="2" xfId="0" applyFont="1" applyFill="1" applyBorder="1" applyAlignment="1" applyProtection="1">
      <alignment vertical="center" wrapText="1"/>
    </xf>
    <xf numFmtId="0" fontId="9" fillId="0" borderId="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5" sqref="B5:D6"/>
    </sheetView>
  </sheetViews>
  <sheetFormatPr defaultColWidth="9" defaultRowHeight="13.5" outlineLevelCol="3"/>
  <cols>
    <col min="1" max="1" width="9.125"/>
    <col min="2" max="2" width="21.875"/>
    <col min="3" max="3" width="22.125"/>
    <col min="4" max="4" width="23.75"/>
  </cols>
  <sheetData>
    <row r="1" ht="32.1" customHeight="1" spans="1:4">
      <c r="A1" s="28" t="s">
        <v>0</v>
      </c>
      <c r="B1" s="29"/>
      <c r="C1" s="29"/>
      <c r="D1" s="29"/>
    </row>
    <row r="2" ht="23.1" customHeight="1" spans="1:4">
      <c r="A2" s="30" t="s">
        <v>1</v>
      </c>
      <c r="B2" s="30"/>
      <c r="C2" s="30"/>
      <c r="D2" s="31" t="s">
        <v>2</v>
      </c>
    </row>
    <row r="3" ht="21" customHeight="1" spans="1:4">
      <c r="A3" s="32" t="s">
        <v>3</v>
      </c>
      <c r="B3" s="33" t="s">
        <v>4</v>
      </c>
      <c r="C3" s="33" t="s">
        <v>5</v>
      </c>
      <c r="D3" s="33" t="s">
        <v>6</v>
      </c>
    </row>
    <row r="4" ht="27.95" customHeight="1" spans="1:4">
      <c r="A4" s="32"/>
      <c r="B4" s="32" t="s">
        <v>7</v>
      </c>
      <c r="C4" s="33" t="s">
        <v>8</v>
      </c>
      <c r="D4" s="33">
        <v>1153</v>
      </c>
    </row>
    <row r="5" spans="1:4">
      <c r="A5" s="34" t="s">
        <v>9</v>
      </c>
      <c r="B5" s="35" t="s">
        <v>10</v>
      </c>
      <c r="C5" s="36"/>
      <c r="D5" s="37"/>
    </row>
    <row r="6" ht="356.1" customHeight="1" spans="1:4">
      <c r="A6" s="38"/>
      <c r="B6" s="39"/>
      <c r="C6" s="40"/>
      <c r="D6" s="41"/>
    </row>
    <row r="7" ht="54" customHeight="1" spans="1:4">
      <c r="A7" s="42" t="s">
        <v>11</v>
      </c>
      <c r="B7" s="43" t="s">
        <v>12</v>
      </c>
      <c r="C7" s="44"/>
      <c r="D7" s="45"/>
    </row>
    <row r="8" ht="57.95" customHeight="1" spans="1:4">
      <c r="A8" s="42" t="s">
        <v>13</v>
      </c>
      <c r="B8" s="46"/>
      <c r="C8" s="44"/>
      <c r="D8" s="45"/>
    </row>
    <row r="9" ht="63" customHeight="1" spans="1:4">
      <c r="A9" s="42" t="s">
        <v>14</v>
      </c>
      <c r="B9" s="33"/>
      <c r="C9" s="33"/>
      <c r="D9" s="33"/>
    </row>
    <row r="10" ht="14.25" spans="1:4">
      <c r="A10" s="47" t="s">
        <v>15</v>
      </c>
      <c r="B10" s="47"/>
      <c r="C10" s="47"/>
      <c r="D10" s="47"/>
    </row>
    <row r="11" ht="14.25" spans="1:4">
      <c r="A11" s="48" t="s">
        <v>16</v>
      </c>
      <c r="B11" s="48"/>
      <c r="C11" s="47"/>
      <c r="D11" s="47"/>
    </row>
    <row r="12" ht="14.25" spans="1:4">
      <c r="A12" s="49" t="s">
        <v>17</v>
      </c>
      <c r="B12" s="49"/>
      <c r="C12" s="48" t="s">
        <v>18</v>
      </c>
      <c r="D12" s="48"/>
    </row>
  </sheetData>
  <mergeCells count="12">
    <mergeCell ref="A1:D1"/>
    <mergeCell ref="A2:C2"/>
    <mergeCell ref="B7:D7"/>
    <mergeCell ref="B8:D8"/>
    <mergeCell ref="B9:D9"/>
    <mergeCell ref="A10:D10"/>
    <mergeCell ref="A11:B11"/>
    <mergeCell ref="A12:B12"/>
    <mergeCell ref="C12:D12"/>
    <mergeCell ref="A3:A4"/>
    <mergeCell ref="A5:A6"/>
    <mergeCell ref="B5:D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tabSelected="1" topLeftCell="A5" workbookViewId="0">
      <selection activeCell="Q12" sqref="Q12"/>
    </sheetView>
  </sheetViews>
  <sheetFormatPr defaultColWidth="9" defaultRowHeight="13.5"/>
  <cols>
    <col min="1" max="1" width="11.375" customWidth="1"/>
    <col min="2" max="2" width="9.75" customWidth="1"/>
    <col min="3" max="3" width="8.875" customWidth="1"/>
    <col min="4" max="4" width="10.875" customWidth="1"/>
    <col min="5" max="5" width="10.375" customWidth="1"/>
    <col min="6" max="6" width="10.75" customWidth="1"/>
    <col min="7" max="7" width="8.5" customWidth="1"/>
    <col min="8" max="8" width="10" customWidth="1"/>
    <col min="9" max="9" width="9.125" customWidth="1"/>
    <col min="10" max="10" width="10.875" customWidth="1"/>
    <col min="11" max="11" width="7.75" customWidth="1"/>
    <col min="12" max="12" width="10.125" customWidth="1"/>
    <col min="13" max="14" width="10.625" customWidth="1"/>
  </cols>
  <sheetData>
    <row r="1" ht="21.75" customHeight="1" spans="1:1">
      <c r="A1" s="1" t="s">
        <v>19</v>
      </c>
    </row>
    <row r="2" ht="42.75" customHeight="1" spans="1:14">
      <c r="A2" s="2" t="s">
        <v>0</v>
      </c>
      <c r="B2" s="2"/>
      <c r="C2" s="2"/>
      <c r="D2" s="2"/>
      <c r="E2" s="2"/>
      <c r="F2" s="2"/>
      <c r="G2" s="2"/>
      <c r="H2" s="2"/>
      <c r="I2" s="2"/>
      <c r="J2" s="2"/>
      <c r="K2" s="2"/>
      <c r="L2" s="2"/>
      <c r="M2" s="2"/>
      <c r="N2" s="2"/>
    </row>
    <row r="3" ht="14.1" customHeight="1" spans="1:14">
      <c r="A3" s="3" t="s">
        <v>20</v>
      </c>
      <c r="B3" s="3"/>
      <c r="C3" s="3"/>
      <c r="D3" s="4"/>
      <c r="E3" s="4"/>
      <c r="F3" s="4"/>
      <c r="G3" s="4"/>
      <c r="H3" s="4"/>
      <c r="I3" s="4"/>
      <c r="J3" s="4"/>
      <c r="K3" s="4"/>
      <c r="L3" s="4"/>
      <c r="M3" s="4"/>
      <c r="N3" s="4"/>
    </row>
    <row r="4" ht="29.25" customHeight="1" spans="1:14">
      <c r="A4" s="5" t="s">
        <v>21</v>
      </c>
      <c r="B4" s="6" t="s">
        <v>22</v>
      </c>
      <c r="C4" s="6"/>
      <c r="D4" s="6"/>
      <c r="E4" s="6"/>
      <c r="F4" s="6"/>
      <c r="G4" s="7" t="s">
        <v>23</v>
      </c>
      <c r="H4" s="8" t="s">
        <v>24</v>
      </c>
      <c r="I4" s="23"/>
      <c r="J4" s="24"/>
      <c r="K4" s="7" t="s">
        <v>25</v>
      </c>
      <c r="L4" s="7" t="s">
        <v>26</v>
      </c>
      <c r="M4" s="7" t="s">
        <v>27</v>
      </c>
      <c r="N4" s="7" t="s">
        <v>28</v>
      </c>
    </row>
    <row r="5" ht="93" customHeight="1" spans="1:14">
      <c r="A5" s="9"/>
      <c r="B5" s="10" t="s">
        <v>29</v>
      </c>
      <c r="C5" s="10" t="s">
        <v>30</v>
      </c>
      <c r="D5" s="11" t="s">
        <v>31</v>
      </c>
      <c r="E5" s="10" t="s">
        <v>32</v>
      </c>
      <c r="F5" s="9" t="s">
        <v>33</v>
      </c>
      <c r="G5" s="9"/>
      <c r="H5" s="12" t="s">
        <v>34</v>
      </c>
      <c r="I5" s="12" t="s">
        <v>32</v>
      </c>
      <c r="J5" s="6" t="s">
        <v>33</v>
      </c>
      <c r="K5" s="9"/>
      <c r="L5" s="9"/>
      <c r="M5" s="9"/>
      <c r="N5" s="9"/>
    </row>
    <row r="6" ht="30" customHeight="1" spans="1:14">
      <c r="A6" s="13" t="s">
        <v>35</v>
      </c>
      <c r="B6" s="13">
        <v>902</v>
      </c>
      <c r="C6" s="13">
        <v>469</v>
      </c>
      <c r="D6" s="14">
        <v>69.24</v>
      </c>
      <c r="E6" s="14">
        <v>244.44</v>
      </c>
      <c r="F6" s="15">
        <v>313.68</v>
      </c>
      <c r="G6" s="14">
        <v>0.28</v>
      </c>
      <c r="H6" s="14">
        <v>0</v>
      </c>
      <c r="I6" s="14">
        <v>-1.08</v>
      </c>
      <c r="J6" s="13">
        <f t="shared" ref="J6:J16" si="0">H6+I6</f>
        <v>-1.08</v>
      </c>
      <c r="K6" s="14">
        <v>0.7</v>
      </c>
      <c r="L6" s="14">
        <f t="shared" ref="L6:L16" si="1">F6+K6+G6+J6</f>
        <v>313.58</v>
      </c>
      <c r="M6" s="14">
        <v>266.43</v>
      </c>
      <c r="N6" s="25">
        <f t="shared" ref="N6:N16" si="2">L6-M6</f>
        <v>47.15</v>
      </c>
    </row>
    <row r="7" ht="30" customHeight="1" spans="1:14">
      <c r="A7" s="13" t="s">
        <v>36</v>
      </c>
      <c r="B7" s="13">
        <v>4463</v>
      </c>
      <c r="C7" s="13">
        <v>111</v>
      </c>
      <c r="D7" s="14">
        <v>342.76</v>
      </c>
      <c r="E7" s="14">
        <v>57.54</v>
      </c>
      <c r="F7" s="15">
        <v>400.3</v>
      </c>
      <c r="G7" s="14">
        <v>0.29</v>
      </c>
      <c r="H7" s="14">
        <v>-2.15</v>
      </c>
      <c r="I7" s="14">
        <v>-0.39</v>
      </c>
      <c r="J7" s="13">
        <f t="shared" si="0"/>
        <v>-2.54</v>
      </c>
      <c r="K7" s="14">
        <v>2.8</v>
      </c>
      <c r="L7" s="14">
        <f t="shared" si="1"/>
        <v>400.85</v>
      </c>
      <c r="M7" s="14">
        <v>326.7</v>
      </c>
      <c r="N7" s="25">
        <f t="shared" si="2"/>
        <v>74.15</v>
      </c>
    </row>
    <row r="8" ht="30" customHeight="1" spans="1:14">
      <c r="A8" s="13" t="s">
        <v>37</v>
      </c>
      <c r="B8" s="13">
        <v>5643</v>
      </c>
      <c r="C8" s="13">
        <v>157</v>
      </c>
      <c r="D8" s="14">
        <v>433.35</v>
      </c>
      <c r="E8" s="14">
        <v>78.86</v>
      </c>
      <c r="F8" s="15">
        <v>512.21</v>
      </c>
      <c r="G8" s="14">
        <v>0.25</v>
      </c>
      <c r="H8" s="14">
        <v>-3.07</v>
      </c>
      <c r="I8" s="14">
        <v>-0.83</v>
      </c>
      <c r="J8" s="13">
        <f t="shared" si="0"/>
        <v>-3.9</v>
      </c>
      <c r="K8" s="14">
        <v>3.4</v>
      </c>
      <c r="L8" s="14">
        <f t="shared" si="1"/>
        <v>511.96</v>
      </c>
      <c r="M8" s="14">
        <v>407.8</v>
      </c>
      <c r="N8" s="25">
        <f t="shared" si="2"/>
        <v>104.16</v>
      </c>
    </row>
    <row r="9" ht="30" customHeight="1" spans="1:14">
      <c r="A9" s="13" t="s">
        <v>38</v>
      </c>
      <c r="B9" s="13">
        <v>5701</v>
      </c>
      <c r="C9" s="13">
        <v>197</v>
      </c>
      <c r="D9" s="14">
        <v>437.81</v>
      </c>
      <c r="E9" s="14">
        <v>97.8</v>
      </c>
      <c r="F9" s="15">
        <v>535.61</v>
      </c>
      <c r="G9" s="14">
        <v>0.25</v>
      </c>
      <c r="H9" s="14">
        <v>-0.15</v>
      </c>
      <c r="I9" s="14">
        <v>-0.96</v>
      </c>
      <c r="J9" s="13">
        <f t="shared" si="0"/>
        <v>-1.11</v>
      </c>
      <c r="K9" s="14">
        <v>3.4</v>
      </c>
      <c r="L9" s="14">
        <f t="shared" si="1"/>
        <v>538.15</v>
      </c>
      <c r="M9" s="14">
        <v>428.86</v>
      </c>
      <c r="N9" s="25">
        <f t="shared" si="2"/>
        <v>109.29</v>
      </c>
    </row>
    <row r="10" ht="30" customHeight="1" spans="1:14">
      <c r="A10" s="13" t="s">
        <v>39</v>
      </c>
      <c r="B10" s="13">
        <v>2989</v>
      </c>
      <c r="C10" s="13">
        <v>220</v>
      </c>
      <c r="D10" s="14">
        <v>229.53</v>
      </c>
      <c r="E10" s="14">
        <v>107.37</v>
      </c>
      <c r="F10" s="15">
        <v>336.9</v>
      </c>
      <c r="G10" s="14">
        <v>0.24</v>
      </c>
      <c r="H10" s="14">
        <v>0</v>
      </c>
      <c r="I10" s="14">
        <v>0</v>
      </c>
      <c r="J10" s="14">
        <f t="shared" si="0"/>
        <v>0</v>
      </c>
      <c r="K10" s="14">
        <v>1.7</v>
      </c>
      <c r="L10" s="14">
        <f t="shared" si="1"/>
        <v>338.84</v>
      </c>
      <c r="M10" s="14">
        <v>244.26</v>
      </c>
      <c r="N10" s="25">
        <f t="shared" si="2"/>
        <v>94.58</v>
      </c>
    </row>
    <row r="11" ht="30" customHeight="1" spans="1:14">
      <c r="A11" s="13" t="s">
        <v>40</v>
      </c>
      <c r="B11" s="13">
        <v>3923</v>
      </c>
      <c r="C11" s="13">
        <v>107</v>
      </c>
      <c r="D11" s="14">
        <v>301.26</v>
      </c>
      <c r="E11" s="14">
        <v>54.43</v>
      </c>
      <c r="F11" s="15">
        <v>355.69</v>
      </c>
      <c r="G11" s="14">
        <v>0.25</v>
      </c>
      <c r="H11" s="14">
        <v>0</v>
      </c>
      <c r="I11" s="14">
        <v>-1.95</v>
      </c>
      <c r="J11" s="13">
        <f t="shared" si="0"/>
        <v>-1.95</v>
      </c>
      <c r="K11" s="14">
        <v>2.3</v>
      </c>
      <c r="L11" s="14">
        <f t="shared" si="1"/>
        <v>356.29</v>
      </c>
      <c r="M11" s="14">
        <v>285.37</v>
      </c>
      <c r="N11" s="25">
        <f t="shared" si="2"/>
        <v>70.92</v>
      </c>
    </row>
    <row r="12" ht="30" customHeight="1" spans="1:14">
      <c r="A12" s="13" t="s">
        <v>41</v>
      </c>
      <c r="B12" s="13">
        <v>4894</v>
      </c>
      <c r="C12" s="13">
        <v>115</v>
      </c>
      <c r="D12" s="14">
        <v>375.83</v>
      </c>
      <c r="E12" s="14">
        <v>55.59</v>
      </c>
      <c r="F12" s="15">
        <v>431.42</v>
      </c>
      <c r="G12" s="14">
        <v>0.3</v>
      </c>
      <c r="H12" s="14">
        <v>-5.51</v>
      </c>
      <c r="I12" s="14">
        <v>0</v>
      </c>
      <c r="J12" s="13">
        <f t="shared" si="0"/>
        <v>-5.51</v>
      </c>
      <c r="K12" s="14">
        <v>2.9</v>
      </c>
      <c r="L12" s="14">
        <f t="shared" si="1"/>
        <v>429.11</v>
      </c>
      <c r="M12" s="14">
        <v>339.78</v>
      </c>
      <c r="N12" s="25">
        <f t="shared" si="2"/>
        <v>89.33</v>
      </c>
    </row>
    <row r="13" ht="30" customHeight="1" spans="1:14">
      <c r="A13" s="13" t="s">
        <v>42</v>
      </c>
      <c r="B13" s="13">
        <v>3689</v>
      </c>
      <c r="C13" s="13">
        <v>177</v>
      </c>
      <c r="D13" s="14">
        <v>283.26</v>
      </c>
      <c r="E13" s="14">
        <v>88.25</v>
      </c>
      <c r="F13" s="15">
        <v>371.51</v>
      </c>
      <c r="G13" s="14">
        <v>0.28</v>
      </c>
      <c r="H13" s="14">
        <v>-0.31</v>
      </c>
      <c r="I13" s="14">
        <v>0</v>
      </c>
      <c r="J13" s="13">
        <f t="shared" si="0"/>
        <v>-0.31</v>
      </c>
      <c r="K13" s="14">
        <v>2.2</v>
      </c>
      <c r="L13" s="14">
        <f t="shared" si="1"/>
        <v>373.68</v>
      </c>
      <c r="M13" s="14">
        <v>286.2</v>
      </c>
      <c r="N13" s="25">
        <f t="shared" si="2"/>
        <v>87.48</v>
      </c>
    </row>
    <row r="14" ht="30" customHeight="1" spans="1:14">
      <c r="A14" s="13" t="s">
        <v>43</v>
      </c>
      <c r="B14" s="13">
        <v>5695</v>
      </c>
      <c r="C14" s="13">
        <v>188</v>
      </c>
      <c r="D14" s="14">
        <v>437.35</v>
      </c>
      <c r="E14" s="14">
        <v>96</v>
      </c>
      <c r="F14" s="15">
        <v>533.35</v>
      </c>
      <c r="G14" s="14">
        <v>0.28</v>
      </c>
      <c r="H14" s="14">
        <v>-0.92</v>
      </c>
      <c r="I14" s="14">
        <v>0</v>
      </c>
      <c r="J14" s="13">
        <f t="shared" si="0"/>
        <v>-0.92</v>
      </c>
      <c r="K14" s="14">
        <v>3.4</v>
      </c>
      <c r="L14" s="14">
        <f t="shared" si="1"/>
        <v>536.11</v>
      </c>
      <c r="M14" s="14">
        <v>422.24</v>
      </c>
      <c r="N14" s="25">
        <f t="shared" si="2"/>
        <v>113.87</v>
      </c>
    </row>
    <row r="15" ht="30" customHeight="1" spans="1:14">
      <c r="A15" s="13" t="s">
        <v>44</v>
      </c>
      <c r="B15" s="13">
        <v>13763</v>
      </c>
      <c r="C15" s="13">
        <v>306</v>
      </c>
      <c r="D15" s="14">
        <v>1056.96</v>
      </c>
      <c r="E15" s="14">
        <v>158.23</v>
      </c>
      <c r="F15" s="16">
        <v>1215.19</v>
      </c>
      <c r="G15" s="14">
        <v>0.29</v>
      </c>
      <c r="H15" s="14">
        <v>-1.69</v>
      </c>
      <c r="I15" s="14">
        <v>-0.52</v>
      </c>
      <c r="J15" s="13">
        <f t="shared" si="0"/>
        <v>-2.21</v>
      </c>
      <c r="K15" s="14">
        <v>8.5</v>
      </c>
      <c r="L15" s="14">
        <f t="shared" si="1"/>
        <v>1221.77</v>
      </c>
      <c r="M15" s="14">
        <v>995.28</v>
      </c>
      <c r="N15" s="25">
        <f t="shared" si="2"/>
        <v>226.49</v>
      </c>
    </row>
    <row r="16" ht="30" customHeight="1" spans="1:14">
      <c r="A16" s="13" t="s">
        <v>45</v>
      </c>
      <c r="B16" s="13">
        <v>7613</v>
      </c>
      <c r="C16" s="13">
        <v>195</v>
      </c>
      <c r="D16" s="14">
        <v>584.65</v>
      </c>
      <c r="E16" s="14">
        <v>96.49</v>
      </c>
      <c r="F16" s="15">
        <v>681.14</v>
      </c>
      <c r="G16" s="14">
        <v>0.29</v>
      </c>
      <c r="H16" s="14">
        <v>-7.2</v>
      </c>
      <c r="I16" s="14">
        <v>-1.27</v>
      </c>
      <c r="J16" s="13">
        <f t="shared" si="0"/>
        <v>-8.47</v>
      </c>
      <c r="K16" s="14">
        <v>4.7</v>
      </c>
      <c r="L16" s="14">
        <f t="shared" si="1"/>
        <v>677.66</v>
      </c>
      <c r="M16" s="14">
        <v>542.08</v>
      </c>
      <c r="N16" s="25">
        <f t="shared" si="2"/>
        <v>135.58</v>
      </c>
    </row>
    <row r="17" ht="30" customHeight="1" spans="1:14">
      <c r="A17" s="17" t="s">
        <v>33</v>
      </c>
      <c r="B17" s="17">
        <f>SUM(B6:B16)</f>
        <v>59275</v>
      </c>
      <c r="C17" s="17">
        <f>SUM(C6:C16)</f>
        <v>2242</v>
      </c>
      <c r="D17" s="18">
        <f>SUM(D6:D16)</f>
        <v>4552</v>
      </c>
      <c r="E17" s="18">
        <f t="shared" ref="E17:N17" si="3">SUM(E6:E16)</f>
        <v>1135</v>
      </c>
      <c r="F17" s="18">
        <f t="shared" si="3"/>
        <v>5687</v>
      </c>
      <c r="G17" s="18">
        <f t="shared" si="3"/>
        <v>3</v>
      </c>
      <c r="H17" s="18">
        <f t="shared" si="3"/>
        <v>-21</v>
      </c>
      <c r="I17" s="18">
        <f t="shared" si="3"/>
        <v>-7</v>
      </c>
      <c r="J17" s="18">
        <f t="shared" si="3"/>
        <v>-28</v>
      </c>
      <c r="K17" s="18">
        <f t="shared" si="3"/>
        <v>36</v>
      </c>
      <c r="L17" s="18">
        <f t="shared" si="3"/>
        <v>5698</v>
      </c>
      <c r="M17" s="18">
        <f t="shared" si="3"/>
        <v>4545</v>
      </c>
      <c r="N17" s="26">
        <f t="shared" si="3"/>
        <v>1153</v>
      </c>
    </row>
    <row r="18" ht="23.1" customHeight="1" spans="1:2">
      <c r="A18" s="19"/>
      <c r="B18" s="19"/>
    </row>
    <row r="19" spans="1:14">
      <c r="A19" s="20"/>
      <c r="B19" s="20"/>
      <c r="D19" s="21"/>
      <c r="E19" s="21"/>
      <c r="F19" s="22"/>
      <c r="H19" s="21"/>
      <c r="L19" s="27"/>
      <c r="M19" s="27"/>
      <c r="N19" s="27"/>
    </row>
    <row r="20" spans="4:8">
      <c r="D20" s="21"/>
      <c r="E20" s="21"/>
      <c r="F20" s="22"/>
      <c r="H20" s="21"/>
    </row>
    <row r="21" spans="4:8">
      <c r="D21" s="21"/>
      <c r="E21" s="21"/>
      <c r="F21" s="22"/>
      <c r="H21" s="21"/>
    </row>
    <row r="22" spans="4:8">
      <c r="D22" s="21"/>
      <c r="E22" s="21"/>
      <c r="F22" s="22"/>
      <c r="H22" s="21"/>
    </row>
    <row r="23" spans="4:8">
      <c r="D23" s="21"/>
      <c r="E23" s="21"/>
      <c r="F23" s="22"/>
      <c r="H23" s="21"/>
    </row>
    <row r="24" spans="4:8">
      <c r="D24" s="21"/>
      <c r="E24" s="21"/>
      <c r="F24" s="22"/>
      <c r="H24" s="21"/>
    </row>
    <row r="25" spans="4:8">
      <c r="D25" s="21"/>
      <c r="E25" s="21"/>
      <c r="F25" s="22"/>
      <c r="H25" s="21"/>
    </row>
    <row r="26" spans="4:8">
      <c r="D26" s="21"/>
      <c r="E26" s="21"/>
      <c r="F26" s="22"/>
      <c r="H26" s="21"/>
    </row>
    <row r="27" spans="4:8">
      <c r="D27" s="21"/>
      <c r="E27" s="21"/>
      <c r="F27" s="22"/>
      <c r="H27" s="21"/>
    </row>
    <row r="28" spans="4:8">
      <c r="D28" s="21"/>
      <c r="E28" s="21"/>
      <c r="F28" s="22"/>
      <c r="H28" s="21"/>
    </row>
    <row r="29" spans="4:8">
      <c r="D29" s="21"/>
      <c r="E29" s="21"/>
      <c r="F29" s="22"/>
      <c r="H29" s="21"/>
    </row>
    <row r="30" spans="4:8">
      <c r="D30" s="21"/>
      <c r="E30" s="21"/>
      <c r="F30" s="22"/>
      <c r="H30" s="21"/>
    </row>
  </sheetData>
  <mergeCells count="11">
    <mergeCell ref="A2:N2"/>
    <mergeCell ref="A3:N3"/>
    <mergeCell ref="B4:F4"/>
    <mergeCell ref="H4:J4"/>
    <mergeCell ref="L19:N19"/>
    <mergeCell ref="A4:A5"/>
    <mergeCell ref="G4:G5"/>
    <mergeCell ref="K4:K5"/>
    <mergeCell ref="L4:L5"/>
    <mergeCell ref="M4:M5"/>
    <mergeCell ref="N4:N5"/>
  </mergeCells>
  <printOptions horizontalCentered="1"/>
  <pageMargins left="0.748031496062992" right="0.748031496062992" top="0.590551181102362" bottom="0.590551181102362" header="0.511811023622047" footer="0.511811023622047"/>
  <pageSetup paperSize="9" scale="85" fitToWidth="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cp:lastModifiedBy>
  <dcterms:created xsi:type="dcterms:W3CDTF">2024-06-29T18:08:00Z</dcterms:created>
  <cp:lastPrinted>2024-07-22T03:29:00Z</cp:lastPrinted>
  <dcterms:modified xsi:type="dcterms:W3CDTF">2024-09-30T02:02:04Z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6C1F3FC74036F1C58D267A666CDBB585_41</vt:lpwstr>
  </property>
  <property fmtid="{D5CDD505-2E9C-101B-9397-08002B2CF9AE}" pid="3" name="KSOProductBuildVer">
    <vt:lpwstr>2052-12.1.0.17827</vt:lpwstr>
  </property>
</Properties>
</file>