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  <c r="G16"/>
  <c r="G18" s="1"/>
  <c r="F16"/>
  <c r="E16"/>
  <c r="E18" s="1"/>
  <c r="D16"/>
  <c r="B16"/>
  <c r="J6"/>
  <c r="J16" s="1"/>
  <c r="J7"/>
  <c r="J8"/>
  <c r="J9"/>
  <c r="J10"/>
  <c r="J11"/>
  <c r="J12"/>
  <c r="J13"/>
  <c r="J14"/>
  <c r="J15"/>
  <c r="J5"/>
  <c r="G17"/>
  <c r="E17"/>
  <c r="C6"/>
  <c r="C7"/>
  <c r="C8"/>
  <c r="C9"/>
  <c r="C10"/>
  <c r="C11"/>
  <c r="C12"/>
  <c r="C13"/>
  <c r="C14"/>
  <c r="C15"/>
  <c r="C17"/>
  <c r="C5"/>
  <c r="C16" s="1"/>
  <c r="C18" s="1"/>
  <c r="D17"/>
  <c r="B17"/>
  <c r="H17" l="1"/>
  <c r="H18" s="1"/>
</calcChain>
</file>

<file path=xl/sharedStrings.xml><?xml version="1.0" encoding="utf-8"?>
<sst xmlns="http://schemas.openxmlformats.org/spreadsheetml/2006/main" count="31" uniqueCount="27">
  <si>
    <t>2018年普通高校招生考试经费下拨明细表</t>
    <phoneticPr fontId="1" type="noConversion"/>
  </si>
  <si>
    <t>拨款单位
（考点）</t>
    <phoneticPr fontId="1" type="noConversion"/>
  </si>
  <si>
    <t>报名</t>
    <phoneticPr fontId="1" type="noConversion"/>
  </si>
  <si>
    <t>口语</t>
    <phoneticPr fontId="1" type="noConversion"/>
  </si>
  <si>
    <t>美术</t>
    <phoneticPr fontId="1" type="noConversion"/>
  </si>
  <si>
    <t>应拨款总计</t>
    <phoneticPr fontId="1" type="noConversion"/>
  </si>
  <si>
    <t>待拨金额
（元）</t>
    <phoneticPr fontId="1" type="noConversion"/>
  </si>
  <si>
    <t>实际拨款总计
（元）</t>
    <phoneticPr fontId="1" type="noConversion"/>
  </si>
  <si>
    <t>人数</t>
    <phoneticPr fontId="1" type="noConversion"/>
  </si>
  <si>
    <t>拨款金额
（元）</t>
    <phoneticPr fontId="1" type="noConversion"/>
  </si>
  <si>
    <t>集宁区</t>
    <phoneticPr fontId="1" type="noConversion"/>
  </si>
  <si>
    <t>丰镇市</t>
    <phoneticPr fontId="1" type="noConversion"/>
  </si>
  <si>
    <t>卓资县</t>
    <phoneticPr fontId="1" type="noConversion"/>
  </si>
  <si>
    <t>化德县</t>
    <phoneticPr fontId="1" type="noConversion"/>
  </si>
  <si>
    <t>商都县</t>
    <phoneticPr fontId="1" type="noConversion"/>
  </si>
  <si>
    <t>兴和县</t>
    <phoneticPr fontId="1" type="noConversion"/>
  </si>
  <si>
    <t>凉城县</t>
    <phoneticPr fontId="1" type="noConversion"/>
  </si>
  <si>
    <t>前旗</t>
    <phoneticPr fontId="1" type="noConversion"/>
  </si>
  <si>
    <t>中旗</t>
    <phoneticPr fontId="1" type="noConversion"/>
  </si>
  <si>
    <t>后旗</t>
    <phoneticPr fontId="1" type="noConversion"/>
  </si>
  <si>
    <t>四子王旗</t>
    <phoneticPr fontId="1" type="noConversion"/>
  </si>
  <si>
    <t>总计</t>
    <phoneticPr fontId="1" type="noConversion"/>
  </si>
  <si>
    <t>市招生考试中心</t>
    <phoneticPr fontId="1" type="noConversion"/>
  </si>
  <si>
    <t>填报单位（公章）：乌兰察布市教育局</t>
    <phoneticPr fontId="1" type="noConversion"/>
  </si>
  <si>
    <t>注：1.本表数据由市教育局测算并填列;</t>
    <phoneticPr fontId="1" type="noConversion"/>
  </si>
  <si>
    <t>小计</t>
    <phoneticPr fontId="1" type="noConversion"/>
  </si>
  <si>
    <t xml:space="preserve">    2.2018年度普通高校招生考试费我市共收2488544元，其中，返还旗县市区1398542元。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</si>
</sst>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8"/>
      <color theme="1"/>
      <name val="宋体"/>
      <family val="3"/>
      <charset val="134"/>
    </font>
    <font>
      <sz val="12"/>
      <name val="宋体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2" applyBorder="1">
      <alignment vertical="center"/>
    </xf>
    <xf numFmtId="0" fontId="3" fillId="0" borderId="0" xfId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110" zoomScaleNormal="110" workbookViewId="0">
      <selection activeCell="K3" sqref="A3:XFD18"/>
    </sheetView>
  </sheetViews>
  <sheetFormatPr defaultRowHeight="13.5"/>
  <cols>
    <col min="1" max="1" width="17.375" style="1" customWidth="1"/>
    <col min="2" max="10" width="11.375" style="1" customWidth="1"/>
    <col min="11" max="16384" width="9" style="1"/>
  </cols>
  <sheetData>
    <row r="1" spans="1:10" ht="36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0" customFormat="1" ht="21" customHeight="1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2" customFormat="1" ht="24.75" customHeight="1">
      <c r="A3" s="12" t="s">
        <v>1</v>
      </c>
      <c r="B3" s="14" t="s">
        <v>2</v>
      </c>
      <c r="C3" s="14"/>
      <c r="D3" s="14" t="s">
        <v>3</v>
      </c>
      <c r="E3" s="14"/>
      <c r="F3" s="14" t="s">
        <v>4</v>
      </c>
      <c r="G3" s="14"/>
      <c r="H3" s="12" t="s">
        <v>5</v>
      </c>
      <c r="I3" s="12" t="s">
        <v>6</v>
      </c>
      <c r="J3" s="12" t="s">
        <v>7</v>
      </c>
    </row>
    <row r="4" spans="1:10" s="2" customFormat="1" ht="24.75" customHeight="1">
      <c r="A4" s="12"/>
      <c r="B4" s="3" t="s">
        <v>8</v>
      </c>
      <c r="C4" s="4" t="s">
        <v>9</v>
      </c>
      <c r="D4" s="3" t="s">
        <v>8</v>
      </c>
      <c r="E4" s="4" t="s">
        <v>9</v>
      </c>
      <c r="F4" s="3" t="s">
        <v>8</v>
      </c>
      <c r="G4" s="4" t="s">
        <v>9</v>
      </c>
      <c r="H4" s="12"/>
      <c r="I4" s="12"/>
      <c r="J4" s="12"/>
    </row>
    <row r="5" spans="1:10" s="2" customFormat="1" ht="24.75" customHeight="1">
      <c r="A5" s="4" t="s">
        <v>10</v>
      </c>
      <c r="B5" s="6">
        <v>5598</v>
      </c>
      <c r="C5" s="6">
        <f>B5*52</f>
        <v>291096</v>
      </c>
      <c r="D5" s="6">
        <v>2305</v>
      </c>
      <c r="E5" s="6">
        <v>23050</v>
      </c>
      <c r="F5" s="6">
        <v>176</v>
      </c>
      <c r="G5" s="6">
        <v>1760</v>
      </c>
      <c r="H5" s="6">
        <v>315906</v>
      </c>
      <c r="I5" s="3"/>
      <c r="J5" s="6">
        <f>H5</f>
        <v>315906</v>
      </c>
    </row>
    <row r="6" spans="1:10" s="2" customFormat="1" ht="24.75" customHeight="1">
      <c r="A6" s="4" t="s">
        <v>11</v>
      </c>
      <c r="B6" s="6">
        <v>1476</v>
      </c>
      <c r="C6" s="6">
        <f t="shared" ref="C6:C15" si="0">B6*52</f>
        <v>76752</v>
      </c>
      <c r="D6" s="6">
        <v>940</v>
      </c>
      <c r="E6" s="6">
        <v>9400</v>
      </c>
      <c r="F6" s="6">
        <v>64</v>
      </c>
      <c r="G6" s="6">
        <v>640</v>
      </c>
      <c r="H6" s="6">
        <v>86792</v>
      </c>
      <c r="I6" s="3"/>
      <c r="J6" s="6">
        <f t="shared" ref="J6:J15" si="1">H6</f>
        <v>86792</v>
      </c>
    </row>
    <row r="7" spans="1:10" s="2" customFormat="1" ht="24.75" customHeight="1">
      <c r="A7" s="4" t="s">
        <v>12</v>
      </c>
      <c r="B7" s="6">
        <v>1169</v>
      </c>
      <c r="C7" s="6">
        <f t="shared" si="0"/>
        <v>60788</v>
      </c>
      <c r="D7" s="6">
        <v>361</v>
      </c>
      <c r="E7" s="6">
        <v>3610</v>
      </c>
      <c r="F7" s="6">
        <v>42</v>
      </c>
      <c r="G7" s="6">
        <v>420</v>
      </c>
      <c r="H7" s="6">
        <v>64818</v>
      </c>
      <c r="I7" s="3"/>
      <c r="J7" s="6">
        <f t="shared" si="1"/>
        <v>64818</v>
      </c>
    </row>
    <row r="8" spans="1:10" s="2" customFormat="1" ht="24.75" customHeight="1">
      <c r="A8" s="4" t="s">
        <v>13</v>
      </c>
      <c r="B8" s="6">
        <v>1022</v>
      </c>
      <c r="C8" s="6">
        <f t="shared" si="0"/>
        <v>53144</v>
      </c>
      <c r="D8" s="6">
        <v>507</v>
      </c>
      <c r="E8" s="6">
        <v>5070</v>
      </c>
      <c r="F8" s="6">
        <v>20</v>
      </c>
      <c r="G8" s="6">
        <v>200</v>
      </c>
      <c r="H8" s="6">
        <v>58414</v>
      </c>
      <c r="I8" s="3"/>
      <c r="J8" s="6">
        <f t="shared" si="1"/>
        <v>58414</v>
      </c>
    </row>
    <row r="9" spans="1:10" s="2" customFormat="1" ht="24.75" customHeight="1">
      <c r="A9" s="4" t="s">
        <v>14</v>
      </c>
      <c r="B9" s="6">
        <v>2211</v>
      </c>
      <c r="C9" s="6">
        <f t="shared" si="0"/>
        <v>114972</v>
      </c>
      <c r="D9" s="6">
        <v>771</v>
      </c>
      <c r="E9" s="6">
        <v>7710</v>
      </c>
      <c r="F9" s="6">
        <v>89</v>
      </c>
      <c r="G9" s="6">
        <v>890</v>
      </c>
      <c r="H9" s="6">
        <v>123572</v>
      </c>
      <c r="I9" s="3"/>
      <c r="J9" s="6">
        <f t="shared" si="1"/>
        <v>123572</v>
      </c>
    </row>
    <row r="10" spans="1:10" s="2" customFormat="1" ht="24.75" customHeight="1">
      <c r="A10" s="4" t="s">
        <v>15</v>
      </c>
      <c r="B10" s="6">
        <v>1604</v>
      </c>
      <c r="C10" s="6">
        <f t="shared" si="0"/>
        <v>83408</v>
      </c>
      <c r="D10" s="6">
        <v>1021</v>
      </c>
      <c r="E10" s="6">
        <v>10210</v>
      </c>
      <c r="F10" s="6">
        <v>77</v>
      </c>
      <c r="G10" s="6">
        <v>770</v>
      </c>
      <c r="H10" s="6">
        <v>94388</v>
      </c>
      <c r="I10" s="3"/>
      <c r="J10" s="6">
        <f t="shared" si="1"/>
        <v>94388</v>
      </c>
    </row>
    <row r="11" spans="1:10" s="2" customFormat="1" ht="24.75" customHeight="1">
      <c r="A11" s="4" t="s">
        <v>16</v>
      </c>
      <c r="B11" s="6">
        <v>1471</v>
      </c>
      <c r="C11" s="6">
        <f t="shared" si="0"/>
        <v>76492</v>
      </c>
      <c r="D11" s="6">
        <v>710</v>
      </c>
      <c r="E11" s="6">
        <v>7100</v>
      </c>
      <c r="F11" s="6">
        <v>76</v>
      </c>
      <c r="G11" s="6">
        <v>760</v>
      </c>
      <c r="H11" s="6">
        <v>84352</v>
      </c>
      <c r="I11" s="3"/>
      <c r="J11" s="6">
        <f t="shared" si="1"/>
        <v>84352</v>
      </c>
    </row>
    <row r="12" spans="1:10" s="2" customFormat="1" ht="24.75" customHeight="1">
      <c r="A12" s="4" t="s">
        <v>17</v>
      </c>
      <c r="B12" s="6">
        <v>879</v>
      </c>
      <c r="C12" s="6">
        <f t="shared" si="0"/>
        <v>45708</v>
      </c>
      <c r="D12" s="6">
        <v>396</v>
      </c>
      <c r="E12" s="6">
        <v>3960</v>
      </c>
      <c r="F12" s="6">
        <v>56</v>
      </c>
      <c r="G12" s="6">
        <v>560</v>
      </c>
      <c r="H12" s="6">
        <v>50228</v>
      </c>
      <c r="I12" s="3"/>
      <c r="J12" s="6">
        <f t="shared" si="1"/>
        <v>50228</v>
      </c>
    </row>
    <row r="13" spans="1:10" s="2" customFormat="1" ht="24.75" customHeight="1">
      <c r="A13" s="4" t="s">
        <v>18</v>
      </c>
      <c r="B13" s="6">
        <v>1253</v>
      </c>
      <c r="C13" s="6">
        <f t="shared" si="0"/>
        <v>65156</v>
      </c>
      <c r="D13" s="6">
        <v>508</v>
      </c>
      <c r="E13" s="6">
        <v>5080</v>
      </c>
      <c r="F13" s="6">
        <v>53</v>
      </c>
      <c r="G13" s="6">
        <v>530</v>
      </c>
      <c r="H13" s="6">
        <v>70766</v>
      </c>
      <c r="I13" s="3"/>
      <c r="J13" s="6">
        <f t="shared" si="1"/>
        <v>70766</v>
      </c>
    </row>
    <row r="14" spans="1:10" s="2" customFormat="1" ht="24.75" customHeight="1">
      <c r="A14" s="4" t="s">
        <v>19</v>
      </c>
      <c r="B14" s="6">
        <v>982</v>
      </c>
      <c r="C14" s="6">
        <f t="shared" si="0"/>
        <v>51064</v>
      </c>
      <c r="D14" s="6">
        <v>519</v>
      </c>
      <c r="E14" s="6">
        <v>5190</v>
      </c>
      <c r="F14" s="6">
        <v>46</v>
      </c>
      <c r="G14" s="6">
        <v>460</v>
      </c>
      <c r="H14" s="6">
        <v>56714</v>
      </c>
      <c r="I14" s="3"/>
      <c r="J14" s="6">
        <f t="shared" si="1"/>
        <v>56714</v>
      </c>
    </row>
    <row r="15" spans="1:10" s="2" customFormat="1" ht="24.75" customHeight="1">
      <c r="A15" s="4" t="s">
        <v>20</v>
      </c>
      <c r="B15" s="6">
        <v>1456</v>
      </c>
      <c r="C15" s="6">
        <f t="shared" si="0"/>
        <v>75712</v>
      </c>
      <c r="D15" s="6">
        <v>776</v>
      </c>
      <c r="E15" s="6">
        <v>7760</v>
      </c>
      <c r="F15" s="6">
        <v>58</v>
      </c>
      <c r="G15" s="6">
        <v>580</v>
      </c>
      <c r="H15" s="6">
        <v>84052</v>
      </c>
      <c r="I15" s="3"/>
      <c r="J15" s="6">
        <f t="shared" si="1"/>
        <v>84052</v>
      </c>
    </row>
    <row r="16" spans="1:10" s="2" customFormat="1" ht="24.75" customHeight="1">
      <c r="A16" s="8" t="s">
        <v>25</v>
      </c>
      <c r="B16" s="6">
        <f t="shared" ref="B16:H16" si="2">SUM(B5:B15)</f>
        <v>19121</v>
      </c>
      <c r="C16" s="6">
        <f t="shared" si="2"/>
        <v>994292</v>
      </c>
      <c r="D16" s="6">
        <f t="shared" si="2"/>
        <v>8814</v>
      </c>
      <c r="E16" s="6">
        <f t="shared" si="2"/>
        <v>88140</v>
      </c>
      <c r="F16" s="6">
        <f t="shared" si="2"/>
        <v>757</v>
      </c>
      <c r="G16" s="6">
        <f t="shared" si="2"/>
        <v>7570</v>
      </c>
      <c r="H16" s="6">
        <f t="shared" si="2"/>
        <v>1090002</v>
      </c>
      <c r="I16" s="9"/>
      <c r="J16" s="6">
        <f>SUM(J5:J15)</f>
        <v>1090002</v>
      </c>
    </row>
    <row r="17" spans="1:13" s="2" customFormat="1" ht="24.75" customHeight="1">
      <c r="A17" s="5" t="s">
        <v>22</v>
      </c>
      <c r="B17" s="6">
        <f>SUM(B5:B15)</f>
        <v>19121</v>
      </c>
      <c r="C17" s="6">
        <f>B17*62</f>
        <v>1185502</v>
      </c>
      <c r="D17" s="6">
        <f>SUM(D5:D15)</f>
        <v>8814</v>
      </c>
      <c r="E17" s="6">
        <f>D17*20</f>
        <v>176280</v>
      </c>
      <c r="F17" s="6">
        <v>806</v>
      </c>
      <c r="G17" s="6">
        <f>757*45+2695</f>
        <v>36760</v>
      </c>
      <c r="H17" s="6">
        <f>C17+E17+G17</f>
        <v>1398542</v>
      </c>
      <c r="I17" s="6"/>
      <c r="J17" s="6">
        <v>1393412</v>
      </c>
    </row>
    <row r="18" spans="1:13" ht="24.75" customHeight="1">
      <c r="A18" s="3" t="s">
        <v>21</v>
      </c>
      <c r="B18" s="6">
        <v>19121</v>
      </c>
      <c r="C18" s="6">
        <f>SUM(C16:C17)</f>
        <v>2179794</v>
      </c>
      <c r="D18" s="6">
        <v>8814</v>
      </c>
      <c r="E18" s="6">
        <f>SUM(E16:E17)</f>
        <v>264420</v>
      </c>
      <c r="F18" s="6">
        <v>806</v>
      </c>
      <c r="G18" s="6">
        <f>SUM(G16:G17)</f>
        <v>44330</v>
      </c>
      <c r="H18" s="6">
        <f>SUM(H16:H17)</f>
        <v>2488544</v>
      </c>
      <c r="I18" s="6">
        <v>5130</v>
      </c>
      <c r="J18" s="6">
        <v>2483414</v>
      </c>
    </row>
    <row r="19" spans="1:13" ht="6.75" customHeight="1">
      <c r="J19" s="2"/>
      <c r="M19" s="7"/>
    </row>
    <row r="20" spans="1:13" ht="17.25" customHeight="1">
      <c r="A20" s="11" t="s">
        <v>24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3">
      <c r="A21" s="11" t="s">
        <v>26</v>
      </c>
      <c r="B21" s="11"/>
      <c r="C21" s="11"/>
      <c r="D21" s="11"/>
      <c r="E21" s="11"/>
      <c r="F21" s="11"/>
      <c r="G21" s="11"/>
      <c r="H21" s="11"/>
      <c r="I21" s="11"/>
      <c r="J21" s="11"/>
    </row>
  </sheetData>
  <mergeCells count="11">
    <mergeCell ref="A21:J21"/>
    <mergeCell ref="A20:J20"/>
    <mergeCell ref="J3:J4"/>
    <mergeCell ref="A1:J1"/>
    <mergeCell ref="I3:I4"/>
    <mergeCell ref="H3:H4"/>
    <mergeCell ref="A3:A4"/>
    <mergeCell ref="B3:C3"/>
    <mergeCell ref="D3:E3"/>
    <mergeCell ref="F3:G3"/>
    <mergeCell ref="A2:J2"/>
  </mergeCells>
  <phoneticPr fontId="1" type="noConversion"/>
  <pageMargins left="0.83" right="0.70866141732283472" top="0.74803149606299213" bottom="0.5799999999999999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fsxz</cp:lastModifiedBy>
  <cp:lastPrinted>2018-01-30T07:00:49Z</cp:lastPrinted>
  <dcterms:created xsi:type="dcterms:W3CDTF">2008-09-11T17:22:52Z</dcterms:created>
  <dcterms:modified xsi:type="dcterms:W3CDTF">2018-01-30T07:00:50Z</dcterms:modified>
</cp:coreProperties>
</file>